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" l="1"/>
  <c r="H24" i="1"/>
  <c r="H28" i="1"/>
  <c r="H26" i="1"/>
  <c r="C121" i="1" l="1"/>
  <c r="C113" i="1"/>
  <c r="H53" i="1"/>
  <c r="H47" i="1"/>
  <c r="H57" i="1" l="1"/>
  <c r="H18" i="1" l="1"/>
  <c r="H36" i="1" l="1"/>
  <c r="H31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<sst xmlns="http://schemas.openxmlformats.org/spreadsheetml/2006/main" count="172" uniqueCount="115">
  <si>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</si>
  <si>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</si>
  <si>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</si>
  <si>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</si>
  <si>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</si>
  <si>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</si>
  <si>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</si>
  <si>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</si>
  <si>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</si>
  <si>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</si>
  <si>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</si>
  <si>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</si>
  <si>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</si>
  <si>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</si>
  <si>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</si>
  <si>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</si>
  <si>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</si>
  <si>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</si>
  <si>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</si>
  <si>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</si>
  <si>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</si>
  <si>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</si>
  <si>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</si>
  <si>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</si>
  <si>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</si>
  <si>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</si>
  <si>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</si>
  <si>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</si>
  <si>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</si>
  <si>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24.10.2022</t>
  </si>
  <si>
    <t>Primljena i neutrošena participacija od 24.10.2022</t>
  </si>
  <si>
    <t xml:space="preserve">Dana 24.10.2022.godine Dom zdravlja Požarevac je izvršio plaćanje prema dobavljačima:  </t>
  </si>
  <si>
    <t>Medicinski fakultet Beograd</t>
  </si>
  <si>
    <t>JKP Vodovod i kanalizacija</t>
  </si>
  <si>
    <t>Sektor</t>
  </si>
  <si>
    <t>Lavija</t>
  </si>
  <si>
    <t>Ivapix</t>
  </si>
  <si>
    <t>Servis računara</t>
  </si>
  <si>
    <t>Razvigor</t>
  </si>
  <si>
    <t>mt:s Telekom Srbija</t>
  </si>
  <si>
    <t>FAMILY KALČIĆ</t>
  </si>
  <si>
    <t>SCHILLER</t>
  </si>
  <si>
    <t>AQUA MARIJA</t>
  </si>
  <si>
    <t>AC TEHNIK BB DOO-OGRANAK AMD</t>
  </si>
  <si>
    <t>Auto centar Toplica</t>
  </si>
  <si>
    <t>Elping s.a.</t>
  </si>
  <si>
    <t>Vujić</t>
  </si>
  <si>
    <t>JKP Komunalne službe</t>
  </si>
  <si>
    <t>JP PTT SAOB. "POŽAREVAC"</t>
  </si>
  <si>
    <t>AMD Pobeda</t>
  </si>
  <si>
    <t>Srafko</t>
  </si>
  <si>
    <t>Auto centar Mihajlović</t>
  </si>
  <si>
    <t>TNT TEAM Knjigovodstvena agencija</t>
  </si>
  <si>
    <t>New car Service &amp; Detailing</t>
  </si>
  <si>
    <t>MIM GLOBAL INVESTMENT DOO</t>
  </si>
  <si>
    <t>ZIPSOFT</t>
  </si>
  <si>
    <t>Medicom</t>
  </si>
  <si>
    <t>Neo yu-dent</t>
  </si>
  <si>
    <t>Globos osiguranje</t>
  </si>
  <si>
    <t>755/007384</t>
  </si>
  <si>
    <t>755/007414</t>
  </si>
  <si>
    <t>755/007411</t>
  </si>
  <si>
    <t>755/007367</t>
  </si>
  <si>
    <t>22-3023-011616</t>
  </si>
  <si>
    <t>22-3023-012395</t>
  </si>
  <si>
    <t>22-3023-012389</t>
  </si>
  <si>
    <t>22-3023-012390</t>
  </si>
  <si>
    <t>22-3023-012157</t>
  </si>
  <si>
    <t>22-3023-011619</t>
  </si>
  <si>
    <t>22RN001001769</t>
  </si>
  <si>
    <t>1449/2022</t>
  </si>
  <si>
    <t>IF22-00635</t>
  </si>
  <si>
    <t>22-RN001001742</t>
  </si>
  <si>
    <t>22-RN001001733</t>
  </si>
  <si>
    <t>UKU2DACJ-102</t>
  </si>
  <si>
    <t>105-22</t>
  </si>
  <si>
    <t>16-252-012-1180999</t>
  </si>
  <si>
    <t>UKU2DACJ-084</t>
  </si>
  <si>
    <t>22-RN011000130</t>
  </si>
  <si>
    <t>22-RN001000559</t>
  </si>
  <si>
    <t>22-POS-14413</t>
  </si>
  <si>
    <t>22-POS-13982</t>
  </si>
  <si>
    <t>22-POS-14408</t>
  </si>
  <si>
    <t>90/2022</t>
  </si>
  <si>
    <t>153/2022</t>
  </si>
  <si>
    <t>158/2022</t>
  </si>
  <si>
    <t>128/2022</t>
  </si>
  <si>
    <t>328/22</t>
  </si>
  <si>
    <t>20133</t>
  </si>
  <si>
    <t>1675622</t>
  </si>
  <si>
    <t>1675822</t>
  </si>
  <si>
    <t>1675722</t>
  </si>
  <si>
    <t>1599422</t>
  </si>
  <si>
    <t>1599222</t>
  </si>
  <si>
    <t>1599122</t>
  </si>
  <si>
    <t>1599322</t>
  </si>
  <si>
    <t>220002104814</t>
  </si>
  <si>
    <t>77-1/2022</t>
  </si>
  <si>
    <t>MPIF0282</t>
  </si>
  <si>
    <t>MPIF0281</t>
  </si>
  <si>
    <t>MPIF0280</t>
  </si>
  <si>
    <t>61/22</t>
  </si>
  <si>
    <t>IF0138</t>
  </si>
  <si>
    <t>000131</t>
  </si>
  <si>
    <t>51-252-065-1181001</t>
  </si>
  <si>
    <t>22-F03-00050</t>
  </si>
  <si>
    <t>22-F03-00047</t>
  </si>
  <si>
    <t>22-360-000303</t>
  </si>
  <si>
    <t>UKUPNO MATERIJALNI TROŠKOVI</t>
  </si>
  <si>
    <t>IF243962/22_1</t>
  </si>
  <si>
    <t>IF243983/22_1</t>
  </si>
  <si>
    <t>00/220401048</t>
  </si>
  <si>
    <t>411_1350_22</t>
  </si>
  <si>
    <t>UKUPNO MATERIJALNI TROŠKOVI-ZUBNO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</si>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</sst>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167" fontId="9" fillId="0" borderId="1" xfId="1" applyNumberFormat="1" applyFont="1" applyFill="1" applyBorder="1"/>
    <xf numFmtId="49" fontId="6" fillId="0" borderId="1" xfId="1" applyNumberFormat="1" applyBorder="1"/>
    <xf numFmtId="167" fontId="10" fillId="0" borderId="1" xfId="1" applyNumberFormat="1" applyFont="1" applyFill="1" applyBorder="1"/>
    <xf numFmtId="4" fontId="10" fillId="0" borderId="1" xfId="1" applyNumberFormat="1" applyFont="1" applyBorder="1" applyAlignment="1">
      <alignment horizontal="center"/>
    </xf>
    <xf numFmtId="167" fontId="0" fillId="0" borderId="0" xfId="0" applyNumberFormat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1"/>
  <sheetViews>
    <sheetView tabSelected="1" topLeftCell="B55" zoomScaleNormal="100" workbookViewId="0">
      <selection activeCell="H32" sqref="H3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44858</v>
      </c>
      <c r="H12" s="14">
        <v>1879139.48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44858</v>
      </c>
      <c r="H13" s="2">
        <f>H14+H29-H37-H50</f>
        <v>1874606.9600000007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44858</v>
      </c>
      <c r="H14" s="3">
        <f>SUM(H15:H28)</f>
        <v>3062560.1500000008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</f>
        <v>1307644.0200000005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151744.74+1184208.33-1008688.76-42225.38-120229.54+1184208.33</f>
        <v>1349017.7200000002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</f>
        <v>103717.41000000006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44858</v>
      </c>
      <c r="H29" s="3">
        <f>H30+H31+H32+H33+H35+H36+H34</f>
        <v>315088.67999999988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</f>
        <v>877.32999999999993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44858</v>
      </c>
      <c r="H37" s="4">
        <f>SUM(H38:H49)</f>
        <v>1450737.43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1417465.3+33272.13</f>
        <v>1450737.43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44858</v>
      </c>
      <c r="H50" s="4">
        <f>SUM(H51:H56)</f>
        <v>52304.44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f>52304.44</f>
        <v>52304.44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44858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</f>
        <v>4532.5199999992474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1879139.48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3">
        <v>180000</v>
      </c>
      <c r="D63" s="54" t="s">
        <v>59</v>
      </c>
    </row>
    <row r="64" spans="2:12" x14ac:dyDescent="0.25">
      <c r="B64" s="52" t="s">
        <v>32</v>
      </c>
      <c r="C64" s="53">
        <v>180000</v>
      </c>
      <c r="D64" s="54" t="s">
        <v>60</v>
      </c>
    </row>
    <row r="65" spans="2:4" x14ac:dyDescent="0.25">
      <c r="B65" s="52" t="s">
        <v>32</v>
      </c>
      <c r="C65" s="53">
        <v>180000</v>
      </c>
      <c r="D65" s="54" t="s">
        <v>61</v>
      </c>
    </row>
    <row r="66" spans="2:4" x14ac:dyDescent="0.25">
      <c r="B66" s="52" t="s">
        <v>32</v>
      </c>
      <c r="C66" s="53">
        <v>180000</v>
      </c>
      <c r="D66" s="54" t="s">
        <v>62</v>
      </c>
    </row>
    <row r="67" spans="2:4" x14ac:dyDescent="0.25">
      <c r="B67" s="52" t="s">
        <v>33</v>
      </c>
      <c r="C67" s="53">
        <v>20063.689999999999</v>
      </c>
      <c r="D67" s="54" t="s">
        <v>63</v>
      </c>
    </row>
    <row r="68" spans="2:4" x14ac:dyDescent="0.25">
      <c r="B68" s="52" t="s">
        <v>33</v>
      </c>
      <c r="C68" s="53">
        <v>15559.59</v>
      </c>
      <c r="D68" s="54" t="s">
        <v>64</v>
      </c>
    </row>
    <row r="69" spans="2:4" x14ac:dyDescent="0.25">
      <c r="B69" s="52" t="s">
        <v>33</v>
      </c>
      <c r="C69" s="53">
        <v>16992.72</v>
      </c>
      <c r="D69" s="54" t="s">
        <v>65</v>
      </c>
    </row>
    <row r="70" spans="2:4" x14ac:dyDescent="0.25">
      <c r="B70" s="52" t="s">
        <v>33</v>
      </c>
      <c r="C70" s="53">
        <v>10236.58</v>
      </c>
      <c r="D70" s="54" t="s">
        <v>66</v>
      </c>
    </row>
    <row r="71" spans="2:4" x14ac:dyDescent="0.25">
      <c r="B71" s="52" t="s">
        <v>33</v>
      </c>
      <c r="C71" s="53">
        <v>30709.74</v>
      </c>
      <c r="D71" s="54" t="s">
        <v>67</v>
      </c>
    </row>
    <row r="72" spans="2:4" x14ac:dyDescent="0.25">
      <c r="B72" s="52" t="s">
        <v>33</v>
      </c>
      <c r="C72" s="53">
        <v>1842.59</v>
      </c>
      <c r="D72" s="54" t="s">
        <v>68</v>
      </c>
    </row>
    <row r="73" spans="2:4" x14ac:dyDescent="0.25">
      <c r="B73" s="52" t="s">
        <v>34</v>
      </c>
      <c r="C73" s="53">
        <v>5940</v>
      </c>
      <c r="D73" s="54" t="s">
        <v>69</v>
      </c>
    </row>
    <row r="74" spans="2:4" x14ac:dyDescent="0.25">
      <c r="B74" s="52" t="s">
        <v>35</v>
      </c>
      <c r="C74" s="53">
        <v>27000</v>
      </c>
      <c r="D74" s="54" t="s">
        <v>70</v>
      </c>
    </row>
    <row r="75" spans="2:4" x14ac:dyDescent="0.25">
      <c r="B75" s="52" t="s">
        <v>35</v>
      </c>
      <c r="C75" s="53">
        <v>10332</v>
      </c>
      <c r="D75" s="54" t="s">
        <v>70</v>
      </c>
    </row>
    <row r="76" spans="2:4" x14ac:dyDescent="0.25">
      <c r="B76" s="52" t="s">
        <v>36</v>
      </c>
      <c r="C76" s="53">
        <v>28320</v>
      </c>
      <c r="D76" s="54" t="s">
        <v>71</v>
      </c>
    </row>
    <row r="77" spans="2:4" x14ac:dyDescent="0.25">
      <c r="B77" s="52" t="s">
        <v>34</v>
      </c>
      <c r="C77" s="53">
        <v>66384</v>
      </c>
      <c r="D77" s="54" t="s">
        <v>72</v>
      </c>
    </row>
    <row r="78" spans="2:4" x14ac:dyDescent="0.25">
      <c r="B78" s="52" t="s">
        <v>37</v>
      </c>
      <c r="C78" s="53">
        <v>3800</v>
      </c>
      <c r="D78" s="54" t="s">
        <v>74</v>
      </c>
    </row>
    <row r="79" spans="2:4" x14ac:dyDescent="0.25">
      <c r="B79" s="52" t="s">
        <v>38</v>
      </c>
      <c r="C79" s="53">
        <v>8000</v>
      </c>
      <c r="D79" s="54" t="s">
        <v>75</v>
      </c>
    </row>
    <row r="80" spans="2:4" x14ac:dyDescent="0.25">
      <c r="B80" s="52" t="s">
        <v>39</v>
      </c>
      <c r="C80" s="53">
        <v>2832.5</v>
      </c>
      <c r="D80" s="54" t="s">
        <v>76</v>
      </c>
    </row>
    <row r="81" spans="2:4" x14ac:dyDescent="0.25">
      <c r="B81" s="52" t="s">
        <v>39</v>
      </c>
      <c r="C81" s="53">
        <v>26787.34</v>
      </c>
      <c r="D81" s="54" t="s">
        <v>76</v>
      </c>
    </row>
    <row r="82" spans="2:4" x14ac:dyDescent="0.25">
      <c r="B82" s="52" t="s">
        <v>37</v>
      </c>
      <c r="C82" s="53">
        <v>3800</v>
      </c>
      <c r="D82" s="54" t="s">
        <v>77</v>
      </c>
    </row>
    <row r="83" spans="2:4" x14ac:dyDescent="0.25">
      <c r="B83" s="52" t="s">
        <v>40</v>
      </c>
      <c r="C83" s="53">
        <v>2640</v>
      </c>
      <c r="D83" s="54" t="s">
        <v>78</v>
      </c>
    </row>
    <row r="84" spans="2:4" x14ac:dyDescent="0.25">
      <c r="B84" s="52" t="s">
        <v>41</v>
      </c>
      <c r="C84" s="53">
        <v>18600</v>
      </c>
      <c r="D84" s="54" t="s">
        <v>79</v>
      </c>
    </row>
    <row r="85" spans="2:4" x14ac:dyDescent="0.25">
      <c r="B85" s="52" t="s">
        <v>42</v>
      </c>
      <c r="C85" s="53">
        <v>13550</v>
      </c>
      <c r="D85" s="54" t="s">
        <v>80</v>
      </c>
    </row>
    <row r="86" spans="2:4" x14ac:dyDescent="0.25">
      <c r="B86" s="52" t="s">
        <v>42</v>
      </c>
      <c r="C86" s="53">
        <v>13020</v>
      </c>
      <c r="D86" s="54" t="s">
        <v>81</v>
      </c>
    </row>
    <row r="87" spans="2:4" x14ac:dyDescent="0.25">
      <c r="B87" s="52" t="s">
        <v>42</v>
      </c>
      <c r="C87" s="53">
        <v>5900</v>
      </c>
      <c r="D87" s="54" t="s">
        <v>82</v>
      </c>
    </row>
    <row r="88" spans="2:4" x14ac:dyDescent="0.25">
      <c r="B88" s="52" t="s">
        <v>43</v>
      </c>
      <c r="C88" s="53">
        <v>6000</v>
      </c>
      <c r="D88" s="54" t="s">
        <v>83</v>
      </c>
    </row>
    <row r="89" spans="2:4" x14ac:dyDescent="0.25">
      <c r="B89" s="52" t="s">
        <v>44</v>
      </c>
      <c r="C89" s="53">
        <v>11040</v>
      </c>
      <c r="D89" s="54" t="s">
        <v>84</v>
      </c>
    </row>
    <row r="90" spans="2:4" x14ac:dyDescent="0.25">
      <c r="B90" s="52" t="s">
        <v>44</v>
      </c>
      <c r="C90" s="53">
        <v>2880</v>
      </c>
      <c r="D90" s="54" t="s">
        <v>85</v>
      </c>
    </row>
    <row r="91" spans="2:4" x14ac:dyDescent="0.25">
      <c r="B91" s="52" t="s">
        <v>44</v>
      </c>
      <c r="C91" s="53">
        <v>1320</v>
      </c>
      <c r="D91" s="54" t="s">
        <v>86</v>
      </c>
    </row>
    <row r="92" spans="2:4" x14ac:dyDescent="0.25">
      <c r="B92" s="52" t="s">
        <v>45</v>
      </c>
      <c r="C92" s="53">
        <v>25000</v>
      </c>
      <c r="D92" s="54" t="s">
        <v>87</v>
      </c>
    </row>
    <row r="93" spans="2:4" x14ac:dyDescent="0.25">
      <c r="B93" s="52" t="s">
        <v>46</v>
      </c>
      <c r="C93" s="53">
        <v>1350</v>
      </c>
      <c r="D93" s="54" t="s">
        <v>88</v>
      </c>
    </row>
    <row r="94" spans="2:4" x14ac:dyDescent="0.25">
      <c r="B94" s="52" t="s">
        <v>47</v>
      </c>
      <c r="C94" s="53">
        <v>222.45</v>
      </c>
      <c r="D94" s="54" t="s">
        <v>89</v>
      </c>
    </row>
    <row r="95" spans="2:4" x14ac:dyDescent="0.25">
      <c r="B95" s="52" t="s">
        <v>47</v>
      </c>
      <c r="C95" s="53">
        <v>568.49</v>
      </c>
      <c r="D95" s="54" t="s">
        <v>90</v>
      </c>
    </row>
    <row r="96" spans="2:4" x14ac:dyDescent="0.25">
      <c r="B96" s="52" t="s">
        <v>47</v>
      </c>
      <c r="C96" s="53">
        <v>10512.96</v>
      </c>
      <c r="D96" s="54" t="s">
        <v>91</v>
      </c>
    </row>
    <row r="97" spans="2:4" x14ac:dyDescent="0.25">
      <c r="B97" s="52" t="s">
        <v>47</v>
      </c>
      <c r="C97" s="53">
        <v>337.8</v>
      </c>
      <c r="D97" s="54" t="s">
        <v>92</v>
      </c>
    </row>
    <row r="98" spans="2:4" x14ac:dyDescent="0.25">
      <c r="B98" s="52" t="s">
        <v>47</v>
      </c>
      <c r="C98" s="53">
        <v>27188.7</v>
      </c>
      <c r="D98" s="54" t="s">
        <v>93</v>
      </c>
    </row>
    <row r="99" spans="2:4" x14ac:dyDescent="0.25">
      <c r="B99" s="52" t="s">
        <v>47</v>
      </c>
      <c r="C99" s="53">
        <v>44902.55</v>
      </c>
      <c r="D99" s="54" t="s">
        <v>94</v>
      </c>
    </row>
    <row r="100" spans="2:4" x14ac:dyDescent="0.25">
      <c r="B100" s="52" t="s">
        <v>47</v>
      </c>
      <c r="C100" s="53">
        <v>44490.6</v>
      </c>
      <c r="D100" s="54" t="s">
        <v>95</v>
      </c>
    </row>
    <row r="101" spans="2:4" x14ac:dyDescent="0.25">
      <c r="B101" s="52" t="s">
        <v>48</v>
      </c>
      <c r="C101" s="53">
        <v>35377</v>
      </c>
      <c r="D101" s="54" t="s">
        <v>96</v>
      </c>
    </row>
    <row r="102" spans="2:4" x14ac:dyDescent="0.25">
      <c r="B102" s="52" t="s">
        <v>49</v>
      </c>
      <c r="C102" s="53">
        <v>12000</v>
      </c>
      <c r="D102" s="54" t="s">
        <v>97</v>
      </c>
    </row>
    <row r="103" spans="2:4" x14ac:dyDescent="0.25">
      <c r="B103" s="52" t="s">
        <v>50</v>
      </c>
      <c r="C103" s="53">
        <v>600</v>
      </c>
      <c r="D103" s="54" t="s">
        <v>98</v>
      </c>
    </row>
    <row r="104" spans="2:4" x14ac:dyDescent="0.25">
      <c r="B104" s="52" t="s">
        <v>50</v>
      </c>
      <c r="C104" s="53">
        <v>10186.42</v>
      </c>
      <c r="D104" s="54" t="s">
        <v>99</v>
      </c>
    </row>
    <row r="105" spans="2:4" x14ac:dyDescent="0.25">
      <c r="B105" s="52" t="s">
        <v>50</v>
      </c>
      <c r="C105" s="53">
        <v>6000</v>
      </c>
      <c r="D105" s="54" t="s">
        <v>100</v>
      </c>
    </row>
    <row r="106" spans="2:4" x14ac:dyDescent="0.25">
      <c r="B106" s="52" t="s">
        <v>51</v>
      </c>
      <c r="C106" s="53">
        <v>11080</v>
      </c>
      <c r="D106" s="54" t="s">
        <v>101</v>
      </c>
    </row>
    <row r="107" spans="2:4" x14ac:dyDescent="0.25">
      <c r="B107" s="52" t="s">
        <v>52</v>
      </c>
      <c r="C107" s="53">
        <v>20000</v>
      </c>
      <c r="D107" s="54" t="s">
        <v>102</v>
      </c>
    </row>
    <row r="108" spans="2:4" x14ac:dyDescent="0.25">
      <c r="B108" s="52" t="s">
        <v>53</v>
      </c>
      <c r="C108" s="53">
        <v>6000</v>
      </c>
      <c r="D108" s="54" t="s">
        <v>103</v>
      </c>
    </row>
    <row r="109" spans="2:4" x14ac:dyDescent="0.25">
      <c r="B109" s="52" t="s">
        <v>39</v>
      </c>
      <c r="C109" s="53">
        <v>11394</v>
      </c>
      <c r="D109" s="54" t="s">
        <v>104</v>
      </c>
    </row>
    <row r="110" spans="2:4" x14ac:dyDescent="0.25">
      <c r="B110" s="52" t="s">
        <v>54</v>
      </c>
      <c r="C110" s="53">
        <v>3528</v>
      </c>
      <c r="D110" s="54" t="s">
        <v>105</v>
      </c>
    </row>
    <row r="111" spans="2:4" x14ac:dyDescent="0.25">
      <c r="B111" s="52" t="s">
        <v>54</v>
      </c>
      <c r="C111" s="53">
        <v>3528</v>
      </c>
      <c r="D111" s="54" t="s">
        <v>106</v>
      </c>
    </row>
    <row r="112" spans="2:4" x14ac:dyDescent="0.25">
      <c r="B112" s="52" t="s">
        <v>55</v>
      </c>
      <c r="C112" s="53">
        <v>1200</v>
      </c>
      <c r="D112" s="54" t="s">
        <v>107</v>
      </c>
    </row>
    <row r="113" spans="2:5" x14ac:dyDescent="0.25">
      <c r="B113" s="56" t="s">
        <v>108</v>
      </c>
      <c r="C113" s="55">
        <f>SUM(C63:C112)</f>
        <v>1349017.7199999997</v>
      </c>
      <c r="D113" s="54"/>
      <c r="E113" s="57"/>
    </row>
    <row r="114" spans="2:5" x14ac:dyDescent="0.25">
      <c r="B114" s="52" t="s">
        <v>58</v>
      </c>
      <c r="C114" s="53">
        <v>19762.5</v>
      </c>
      <c r="D114" s="54" t="s">
        <v>109</v>
      </c>
      <c r="E114" s="57"/>
    </row>
    <row r="115" spans="2:5" x14ac:dyDescent="0.25">
      <c r="B115" s="52" t="s">
        <v>58</v>
      </c>
      <c r="C115" s="53">
        <v>13509.63</v>
      </c>
      <c r="D115" s="54" t="s">
        <v>110</v>
      </c>
    </row>
    <row r="116" spans="2:5" x14ac:dyDescent="0.25">
      <c r="B116" s="52" t="s">
        <v>34</v>
      </c>
      <c r="C116" s="53">
        <v>66384</v>
      </c>
      <c r="D116" s="54" t="s">
        <v>73</v>
      </c>
    </row>
    <row r="117" spans="2:5" x14ac:dyDescent="0.25">
      <c r="B117" s="52" t="s">
        <v>50</v>
      </c>
      <c r="C117" s="53">
        <v>2063.58</v>
      </c>
      <c r="D117" s="54" t="s">
        <v>99</v>
      </c>
    </row>
    <row r="118" spans="2:5" x14ac:dyDescent="0.25">
      <c r="B118" s="56" t="s">
        <v>114</v>
      </c>
      <c r="C118" s="55">
        <f>SUM(C114:C117)</f>
        <v>101719.71</v>
      </c>
      <c r="D118" s="54"/>
    </row>
    <row r="119" spans="2:5" x14ac:dyDescent="0.25">
      <c r="B119" s="52" t="s">
        <v>56</v>
      </c>
      <c r="C119" s="53">
        <v>22800</v>
      </c>
      <c r="D119" s="54" t="s">
        <v>111</v>
      </c>
      <c r="E119" s="7"/>
    </row>
    <row r="120" spans="2:5" x14ac:dyDescent="0.25">
      <c r="B120" s="52" t="s">
        <v>57</v>
      </c>
      <c r="C120" s="53">
        <v>29504.44</v>
      </c>
      <c r="D120" s="54" t="s">
        <v>112</v>
      </c>
    </row>
    <row r="121" spans="2:5" x14ac:dyDescent="0.25">
      <c r="B121" s="56" t="s">
        <v>113</v>
      </c>
      <c r="C121" s="55">
        <f>SUM(C119:C120)</f>
        <v>52304.44</v>
      </c>
      <c r="D121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2022-10-25T07:14:52Z</dcterms:modified>
  <cp:category/>
  <cp:contentStatus/>
</cp:coreProperties>
</file>